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9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pinozama.NMHSD\Desktop\"/>
    </mc:Choice>
  </mc:AlternateContent>
  <xr:revisionPtr revIDLastSave="0" documentId="8_{8821A4C8-7EC5-446F-A49B-3F77F281D93B}" xr6:coauthVersionLast="46" xr6:coauthVersionMax="46" xr10:uidLastSave="{00000000-0000-0000-0000-000000000000}"/>
  <bookViews>
    <workbookView xWindow="-110" yWindow="-110" windowWidth="19420" windowHeight="10420" xr2:uid="{00000000-000D-0000-FFFF-FFFF00000000}"/>
  </bookViews>
  <sheets>
    <sheet name="NM_DY1 Qtr 1" sheetId="1" r:id="rId1"/>
  </sheets>
  <definedNames>
    <definedName name="_xlnm.Print_Area" localSheetId="0">'NM_DY1 Qtr 1'!$B$2:$D$63,'NM_DY1 Qtr 1'!#REF!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0" i="1" l="1"/>
  <c r="D43" i="1"/>
  <c r="D36" i="1"/>
  <c r="D29" i="1"/>
  <c r="D22" i="1"/>
  <c r="D15" i="1"/>
  <c r="C50" i="1"/>
  <c r="C36" i="1" l="1"/>
  <c r="C43" i="1"/>
  <c r="C29" i="1"/>
  <c r="C22" i="1"/>
  <c r="C15" i="1"/>
</calcChain>
</file>

<file path=xl/sharedStrings.xml><?xml version="1.0" encoding="utf-8"?>
<sst xmlns="http://schemas.openxmlformats.org/spreadsheetml/2006/main" count="64" uniqueCount="32">
  <si>
    <t>MEG01</t>
  </si>
  <si>
    <t>DY1</t>
  </si>
  <si>
    <t>DY 01</t>
  </si>
  <si>
    <t>TANF &amp; Related</t>
  </si>
  <si>
    <t>MMs</t>
  </si>
  <si>
    <t>PMPM</t>
  </si>
  <si>
    <t>Dollars</t>
  </si>
  <si>
    <t>MEG02</t>
  </si>
  <si>
    <t>SSI &amp; Related - Dual Eligible</t>
  </si>
  <si>
    <t>MEG03</t>
  </si>
  <si>
    <t>SSI &amp; Related - Medicaid Only</t>
  </si>
  <si>
    <t>MEG04</t>
  </si>
  <si>
    <t>"217 Like" Dual Eligible</t>
  </si>
  <si>
    <t>MEG05</t>
  </si>
  <si>
    <t>"217 Like" Medicaid Only</t>
  </si>
  <si>
    <t>MEG06</t>
  </si>
  <si>
    <t>Medicaid Expansion</t>
  </si>
  <si>
    <t>Uncompensated Care Pool</t>
  </si>
  <si>
    <t>Total Allotment</t>
  </si>
  <si>
    <t>QTR 1 - Actuals</t>
  </si>
  <si>
    <t>New Mexico Budget Neutrality Monitoring Spreadsheet</t>
  </si>
  <si>
    <t>DY 1</t>
  </si>
  <si>
    <t>Start Date: 01/01/2014</t>
  </si>
  <si>
    <t>End Date: 12/31/2014</t>
  </si>
  <si>
    <t>Quarter 1</t>
  </si>
  <si>
    <t>End Date: 3/31/2014</t>
  </si>
  <si>
    <t>Notes:</t>
  </si>
  <si>
    <r>
      <t xml:space="preserve">MMs </t>
    </r>
    <r>
      <rPr>
        <vertAlign val="superscript"/>
        <sz val="9"/>
        <rFont val="Arial"/>
        <family val="2"/>
      </rPr>
      <t>1</t>
    </r>
  </si>
  <si>
    <r>
      <t xml:space="preserve">Dollars </t>
    </r>
    <r>
      <rPr>
        <vertAlign val="superscript"/>
        <sz val="9"/>
        <rFont val="Arial"/>
        <family val="2"/>
      </rPr>
      <t>2</t>
    </r>
  </si>
  <si>
    <t>2.) Expenditures as reported on the CMS-64 for the March Quarter of FFY14 less IHS payments.</t>
  </si>
  <si>
    <t>ATTACHMENT A</t>
  </si>
  <si>
    <t>1.) Member months as reported in the Centennial Care Section 1115 Quarterly Report, Section XI.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</si>
</sst>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vertAlign val="superscript"/>
      <sz val="9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0" borderId="2" xfId="0" applyFont="1" applyBorder="1" applyAlignment="1">
      <alignment horizontal="left"/>
    </xf>
    <xf numFmtId="0" fontId="5" fillId="0" borderId="2" xfId="0" applyFont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6" fillId="0" borderId="1" xfId="0" applyFont="1" applyBorder="1"/>
    <xf numFmtId="37" fontId="6" fillId="0" borderId="1" xfId="0" applyNumberFormat="1" applyFont="1" applyFill="1" applyBorder="1"/>
    <xf numFmtId="37" fontId="6" fillId="2" borderId="1" xfId="0" applyNumberFormat="1" applyFont="1" applyFill="1" applyBorder="1"/>
    <xf numFmtId="0" fontId="6" fillId="0" borderId="3" xfId="0" applyFont="1" applyBorder="1"/>
    <xf numFmtId="44" fontId="6" fillId="0" borderId="3" xfId="0" applyNumberFormat="1" applyFont="1" applyFill="1" applyBorder="1"/>
    <xf numFmtId="44" fontId="6" fillId="2" borderId="3" xfId="0" applyNumberFormat="1" applyFont="1" applyFill="1" applyBorder="1"/>
    <xf numFmtId="0" fontId="6" fillId="0" borderId="2" xfId="0" applyFont="1" applyBorder="1"/>
    <xf numFmtId="42" fontId="6" fillId="0" borderId="2" xfId="0" applyNumberFormat="1" applyFont="1" applyFill="1" applyBorder="1"/>
    <xf numFmtId="42" fontId="6" fillId="2" borderId="2" xfId="0" applyNumberFormat="1" applyFont="1" applyFill="1" applyBorder="1"/>
    <xf numFmtId="0" fontId="6" fillId="0" borderId="0" xfId="0" applyFont="1"/>
    <xf numFmtId="0" fontId="6" fillId="0" borderId="0" xfId="0" applyFont="1" applyFill="1"/>
    <xf numFmtId="0" fontId="6" fillId="0" borderId="2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42" fontId="6" fillId="0" borderId="4" xfId="0" applyNumberFormat="1" applyFont="1" applyFill="1" applyBorder="1"/>
    <xf numFmtId="42" fontId="6" fillId="2" borderId="4" xfId="0" applyNumberFormat="1" applyFont="1" applyFill="1" applyBorder="1"/>
    <xf numFmtId="43" fontId="2" fillId="0" borderId="0" xfId="1" applyFont="1"/>
    <xf numFmtId="42" fontId="2" fillId="0" borderId="0" xfId="0" applyNumberFormat="1" applyFont="1"/>
    <xf numFmtId="0" fontId="8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autoPageBreaks="0" fitToPage="1"/>
  </sheetPr>
  <dimension ref="B1:G62"/>
  <sheetViews>
    <sheetView tabSelected="1" zoomScale="85" zoomScaleNormal="85" zoomScaleSheetLayoutView="55" workbookViewId="0">
      <selection activeCell="D13" sqref="D13"/>
    </sheetView>
  </sheetViews>
  <sheetFormatPr defaultColWidth="9.1796875" defaultRowHeight="10" x14ac:dyDescent="0.2"/>
  <cols>
    <col min="1" max="1" width="3.1796875" style="1" customWidth="1"/>
    <col min="2" max="2" width="24.7265625" style="1" bestFit="1" customWidth="1"/>
    <col min="3" max="3" width="16.7265625" style="1" customWidth="1"/>
    <col min="4" max="4" width="18.81640625" style="1" customWidth="1"/>
    <col min="5" max="5" width="0.81640625" style="1" customWidth="1"/>
    <col min="6" max="6" width="9.1796875" style="1"/>
    <col min="7" max="7" width="17.453125" style="1" bestFit="1" customWidth="1"/>
    <col min="8" max="16384" width="9.1796875" style="1"/>
  </cols>
  <sheetData>
    <row r="1" spans="2:7" ht="24.75" customHeight="1" x14ac:dyDescent="0.35">
      <c r="B1" s="27" t="s">
        <v>30</v>
      </c>
    </row>
    <row r="2" spans="2:7" ht="18" customHeight="1" x14ac:dyDescent="0.3">
      <c r="B2" s="2" t="s">
        <v>20</v>
      </c>
    </row>
    <row r="3" spans="2:7" ht="18" customHeight="1" x14ac:dyDescent="0.3">
      <c r="B3" s="3"/>
    </row>
    <row r="4" spans="2:7" ht="18" customHeight="1" x14ac:dyDescent="0.3">
      <c r="B4" s="2" t="s">
        <v>21</v>
      </c>
    </row>
    <row r="5" spans="2:7" ht="18" customHeight="1" x14ac:dyDescent="0.3">
      <c r="B5" s="3" t="s">
        <v>22</v>
      </c>
    </row>
    <row r="6" spans="2:7" ht="18" customHeight="1" x14ac:dyDescent="0.3">
      <c r="B6" s="3" t="s">
        <v>23</v>
      </c>
    </row>
    <row r="7" spans="2:7" ht="18" customHeight="1" x14ac:dyDescent="0.2"/>
    <row r="8" spans="2:7" ht="18" customHeight="1" x14ac:dyDescent="0.3">
      <c r="B8" s="2" t="s">
        <v>24</v>
      </c>
    </row>
    <row r="9" spans="2:7" ht="18" customHeight="1" x14ac:dyDescent="0.3">
      <c r="B9" s="3" t="s">
        <v>22</v>
      </c>
    </row>
    <row r="10" spans="2:7" ht="18" customHeight="1" x14ac:dyDescent="0.3">
      <c r="B10" s="3" t="s">
        <v>25</v>
      </c>
    </row>
    <row r="11" spans="2:7" ht="29.25" customHeight="1" x14ac:dyDescent="0.2"/>
    <row r="12" spans="2:7" ht="11.5" x14ac:dyDescent="0.25">
      <c r="B12" s="4" t="s">
        <v>0</v>
      </c>
      <c r="C12" s="5" t="s">
        <v>2</v>
      </c>
      <c r="D12" s="6" t="s">
        <v>1</v>
      </c>
    </row>
    <row r="13" spans="2:7" ht="11.5" x14ac:dyDescent="0.25">
      <c r="B13" s="7" t="s">
        <v>3</v>
      </c>
      <c r="C13" s="8"/>
      <c r="D13" s="9" t="s">
        <v>19</v>
      </c>
    </row>
    <row r="14" spans="2:7" ht="13.5" x14ac:dyDescent="0.25">
      <c r="B14" s="10" t="s">
        <v>27</v>
      </c>
      <c r="C14" s="11">
        <v>4727583.854032415</v>
      </c>
      <c r="D14" s="12">
        <v>1086008</v>
      </c>
      <c r="G14" s="25"/>
    </row>
    <row r="15" spans="2:7" ht="11.5" x14ac:dyDescent="0.25">
      <c r="B15" s="13" t="s">
        <v>5</v>
      </c>
      <c r="C15" s="14">
        <f>IF(ISERROR(C16/C14),0,C16/C14)</f>
        <v>385.80196882352101</v>
      </c>
      <c r="D15" s="15">
        <f>D16/D14</f>
        <v>270.19834660518154</v>
      </c>
    </row>
    <row r="16" spans="2:7" ht="13.5" x14ac:dyDescent="0.25">
      <c r="B16" s="16" t="s">
        <v>28</v>
      </c>
      <c r="C16" s="17">
        <v>1823911158.663995</v>
      </c>
      <c r="D16" s="18">
        <v>293437566</v>
      </c>
      <c r="G16" s="26"/>
    </row>
    <row r="17" spans="2:7" ht="11.5" x14ac:dyDescent="0.25">
      <c r="B17" s="19"/>
      <c r="C17" s="19"/>
      <c r="D17" s="20"/>
    </row>
    <row r="18" spans="2:7" ht="11.5" x14ac:dyDescent="0.25">
      <c r="B18" s="19"/>
      <c r="C18" s="19"/>
      <c r="D18" s="20"/>
    </row>
    <row r="19" spans="2:7" ht="11.5" x14ac:dyDescent="0.25">
      <c r="B19" s="4" t="s">
        <v>7</v>
      </c>
      <c r="C19" s="5" t="s">
        <v>2</v>
      </c>
      <c r="D19" s="6" t="s">
        <v>1</v>
      </c>
    </row>
    <row r="20" spans="2:7" ht="11.5" x14ac:dyDescent="0.25">
      <c r="B20" s="7" t="s">
        <v>8</v>
      </c>
      <c r="C20" s="8"/>
      <c r="D20" s="9" t="s">
        <v>19</v>
      </c>
    </row>
    <row r="21" spans="2:7" ht="11.5" x14ac:dyDescent="0.25">
      <c r="B21" s="10" t="s">
        <v>4</v>
      </c>
      <c r="C21" s="11">
        <v>373822.64610283123</v>
      </c>
      <c r="D21" s="12">
        <v>116149</v>
      </c>
    </row>
    <row r="22" spans="2:7" ht="11.5" x14ac:dyDescent="0.25">
      <c r="B22" s="13" t="s">
        <v>5</v>
      </c>
      <c r="C22" s="14">
        <f>IF(ISERROR(C23/C21),0,C23/C21)</f>
        <v>1780.7705995733659</v>
      </c>
      <c r="D22" s="15">
        <f>D23/D21</f>
        <v>1541.5272193475621</v>
      </c>
    </row>
    <row r="23" spans="2:7" ht="11.5" x14ac:dyDescent="0.25">
      <c r="B23" s="16" t="s">
        <v>6</v>
      </c>
      <c r="C23" s="17">
        <v>665692377.63464093</v>
      </c>
      <c r="D23" s="18">
        <v>179046845</v>
      </c>
      <c r="G23" s="26"/>
    </row>
    <row r="24" spans="2:7" ht="11.5" x14ac:dyDescent="0.25">
      <c r="B24" s="19"/>
      <c r="C24" s="19"/>
      <c r="D24" s="20"/>
    </row>
    <row r="25" spans="2:7" ht="11.5" x14ac:dyDescent="0.25">
      <c r="B25" s="19"/>
      <c r="C25" s="19"/>
      <c r="D25" s="20"/>
    </row>
    <row r="26" spans="2:7" ht="11.5" x14ac:dyDescent="0.25">
      <c r="B26" s="4" t="s">
        <v>9</v>
      </c>
      <c r="C26" s="5" t="s">
        <v>2</v>
      </c>
      <c r="D26" s="6" t="s">
        <v>1</v>
      </c>
    </row>
    <row r="27" spans="2:7" ht="11.5" x14ac:dyDescent="0.25">
      <c r="B27" s="7" t="s">
        <v>10</v>
      </c>
      <c r="C27" s="8"/>
      <c r="D27" s="9" t="s">
        <v>19</v>
      </c>
    </row>
    <row r="28" spans="2:7" ht="11.5" x14ac:dyDescent="0.25">
      <c r="B28" s="10" t="s">
        <v>4</v>
      </c>
      <c r="C28" s="11">
        <v>508699.96194613341</v>
      </c>
      <c r="D28" s="12">
        <v>97212</v>
      </c>
    </row>
    <row r="29" spans="2:7" ht="11.5" x14ac:dyDescent="0.25">
      <c r="B29" s="13" t="s">
        <v>5</v>
      </c>
      <c r="C29" s="14">
        <f>IF(ISERROR(C30/C28),0,C30/C28)</f>
        <v>1763.9043230248237</v>
      </c>
      <c r="D29" s="15">
        <f>D30/D28</f>
        <v>1329.4486174546353</v>
      </c>
    </row>
    <row r="30" spans="2:7" ht="11.5" x14ac:dyDescent="0.25">
      <c r="B30" s="16" t="s">
        <v>6</v>
      </c>
      <c r="C30" s="17">
        <v>897298061.99934804</v>
      </c>
      <c r="D30" s="18">
        <v>129238359</v>
      </c>
      <c r="G30" s="26"/>
    </row>
    <row r="31" spans="2:7" ht="11.5" x14ac:dyDescent="0.25">
      <c r="B31" s="19"/>
      <c r="C31" s="19"/>
      <c r="D31" s="20"/>
    </row>
    <row r="32" spans="2:7" ht="11.5" x14ac:dyDescent="0.25">
      <c r="B32" s="19"/>
      <c r="C32" s="19"/>
      <c r="D32" s="20"/>
    </row>
    <row r="33" spans="2:7" ht="11.5" x14ac:dyDescent="0.25">
      <c r="B33" s="4" t="s">
        <v>11</v>
      </c>
      <c r="C33" s="5" t="s">
        <v>2</v>
      </c>
      <c r="D33" s="6" t="s">
        <v>1</v>
      </c>
    </row>
    <row r="34" spans="2:7" ht="11.5" x14ac:dyDescent="0.25">
      <c r="B34" s="7" t="s">
        <v>12</v>
      </c>
      <c r="C34" s="8"/>
      <c r="D34" s="9" t="s">
        <v>19</v>
      </c>
    </row>
    <row r="35" spans="2:7" ht="11.5" x14ac:dyDescent="0.25">
      <c r="B35" s="10" t="s">
        <v>4</v>
      </c>
      <c r="C35" s="11">
        <v>27934.911331403586</v>
      </c>
      <c r="D35" s="12">
        <v>6731</v>
      </c>
    </row>
    <row r="36" spans="2:7" ht="11.5" x14ac:dyDescent="0.25">
      <c r="B36" s="13" t="s">
        <v>5</v>
      </c>
      <c r="C36" s="14">
        <f>IF(ISERROR(C37/C35),0,C37/C35)</f>
        <v>1776.9008896506491</v>
      </c>
      <c r="D36" s="15">
        <f>D37/D35</f>
        <v>1294.8114693210518</v>
      </c>
    </row>
    <row r="37" spans="2:7" ht="11.5" x14ac:dyDescent="0.25">
      <c r="B37" s="16" t="s">
        <v>6</v>
      </c>
      <c r="C37" s="17">
        <v>49637568.797083028</v>
      </c>
      <c r="D37" s="18">
        <v>8715376</v>
      </c>
      <c r="G37" s="26"/>
    </row>
    <row r="38" spans="2:7" ht="11.5" x14ac:dyDescent="0.25">
      <c r="B38" s="19"/>
      <c r="C38" s="19"/>
      <c r="D38" s="20"/>
    </row>
    <row r="39" spans="2:7" ht="11.5" x14ac:dyDescent="0.25">
      <c r="B39" s="19"/>
      <c r="C39" s="19"/>
      <c r="D39" s="20"/>
    </row>
    <row r="40" spans="2:7" ht="11.5" x14ac:dyDescent="0.25">
      <c r="B40" s="4" t="s">
        <v>13</v>
      </c>
      <c r="C40" s="5" t="s">
        <v>2</v>
      </c>
      <c r="D40" s="6" t="s">
        <v>1</v>
      </c>
    </row>
    <row r="41" spans="2:7" ht="11.5" x14ac:dyDescent="0.25">
      <c r="B41" s="7" t="s">
        <v>14</v>
      </c>
      <c r="C41" s="8"/>
      <c r="D41" s="9" t="s">
        <v>19</v>
      </c>
    </row>
    <row r="42" spans="2:7" ht="11.5" x14ac:dyDescent="0.25">
      <c r="B42" s="10" t="s">
        <v>4</v>
      </c>
      <c r="C42" s="11">
        <v>5840.541334365209</v>
      </c>
      <c r="D42" s="12">
        <v>13615</v>
      </c>
    </row>
    <row r="43" spans="2:7" ht="11.5" x14ac:dyDescent="0.25">
      <c r="B43" s="13" t="s">
        <v>5</v>
      </c>
      <c r="C43" s="14">
        <f>IF(ISERROR(C44/C42),0,C44/C42)</f>
        <v>4936.9216947885225</v>
      </c>
      <c r="D43" s="15">
        <f>D44/D42</f>
        <v>1647.8278369445466</v>
      </c>
    </row>
    <row r="44" spans="2:7" ht="11.5" x14ac:dyDescent="0.25">
      <c r="B44" s="16" t="s">
        <v>6</v>
      </c>
      <c r="C44" s="17">
        <v>28834295.222936708</v>
      </c>
      <c r="D44" s="18">
        <v>22435176</v>
      </c>
    </row>
    <row r="45" spans="2:7" ht="11.5" x14ac:dyDescent="0.25">
      <c r="B45" s="19"/>
      <c r="C45" s="19"/>
      <c r="D45" s="20"/>
    </row>
    <row r="46" spans="2:7" ht="11.5" x14ac:dyDescent="0.25">
      <c r="B46" s="19"/>
      <c r="C46" s="19"/>
      <c r="D46" s="20"/>
    </row>
    <row r="47" spans="2:7" ht="11.5" x14ac:dyDescent="0.25">
      <c r="B47" s="4" t="s">
        <v>15</v>
      </c>
      <c r="C47" s="5" t="s">
        <v>2</v>
      </c>
      <c r="D47" s="6" t="s">
        <v>1</v>
      </c>
    </row>
    <row r="48" spans="2:7" ht="11.5" x14ac:dyDescent="0.25">
      <c r="B48" s="7" t="s">
        <v>16</v>
      </c>
      <c r="C48" s="8"/>
      <c r="D48" s="9" t="s">
        <v>19</v>
      </c>
    </row>
    <row r="49" spans="2:7" ht="11.5" x14ac:dyDescent="0.25">
      <c r="B49" s="10" t="s">
        <v>4</v>
      </c>
      <c r="C49" s="11">
        <v>1632968.296229149</v>
      </c>
      <c r="D49" s="12">
        <v>321237</v>
      </c>
    </row>
    <row r="50" spans="2:7" ht="11.5" x14ac:dyDescent="0.25">
      <c r="B50" s="13" t="s">
        <v>5</v>
      </c>
      <c r="C50" s="14">
        <f>IF(ISERROR(C51/C49),0,C51/C49)</f>
        <v>577.86726780247443</v>
      </c>
      <c r="D50" s="15">
        <f>D51/D49</f>
        <v>409.74812677244529</v>
      </c>
    </row>
    <row r="51" spans="2:7" ht="11.5" x14ac:dyDescent="0.25">
      <c r="B51" s="16" t="s">
        <v>6</v>
      </c>
      <c r="C51" s="17">
        <v>943638927.75</v>
      </c>
      <c r="D51" s="18">
        <v>131626259</v>
      </c>
      <c r="G51" s="26"/>
    </row>
    <row r="52" spans="2:7" ht="11.5" x14ac:dyDescent="0.25">
      <c r="B52" s="19"/>
      <c r="C52" s="19"/>
      <c r="D52" s="20"/>
    </row>
    <row r="53" spans="2:7" ht="11.5" x14ac:dyDescent="0.25">
      <c r="B53" s="19"/>
      <c r="C53" s="19"/>
      <c r="D53" s="20"/>
    </row>
    <row r="54" spans="2:7" ht="11.5" x14ac:dyDescent="0.25">
      <c r="B54" s="4" t="s">
        <v>17</v>
      </c>
      <c r="C54" s="5" t="s">
        <v>2</v>
      </c>
      <c r="D54" s="6" t="s">
        <v>1</v>
      </c>
    </row>
    <row r="55" spans="2:7" ht="11.5" x14ac:dyDescent="0.25">
      <c r="B55" s="21"/>
      <c r="C55" s="8"/>
      <c r="D55" s="9" t="s">
        <v>19</v>
      </c>
    </row>
    <row r="56" spans="2:7" ht="11.5" x14ac:dyDescent="0.25">
      <c r="B56" s="22" t="s">
        <v>18</v>
      </c>
      <c r="C56" s="23">
        <v>68889323</v>
      </c>
      <c r="D56" s="24">
        <v>0</v>
      </c>
    </row>
    <row r="60" spans="2:7" x14ac:dyDescent="0.2">
      <c r="B60" s="1" t="s">
        <v>26</v>
      </c>
    </row>
    <row r="61" spans="2:7" x14ac:dyDescent="0.2">
      <c r="B61" s="1" t="s">
        <v>31</v>
      </c>
    </row>
    <row r="62" spans="2:7" x14ac:dyDescent="0.2">
      <c r="B62" s="1" t="s">
        <v>29</v>
      </c>
    </row>
  </sheetData>
  <printOptions horizontalCentered="1"/>
  <pageMargins left="0.25" right="0.25" top="0.75" bottom="0.75" header="0.25" footer="0.25"/>
  <pageSetup scale="86" orientation="portrait" r:id="rId1"/>
  <headerFooter>
    <oddFooter>&amp;R&amp;"Arial,Regular"&amp;D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NM_DY1 Qtr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lucinda.sydow</dc:creator>
  <cp:lastModifiedBy>Espinoza, Melinda A.</cp:lastModifiedBy>
  <cp:lastPrinted>2014-05-30T15:56:32Z</cp:lastPrinted>
  <dcterms:created xsi:type="dcterms:W3CDTF">2014-05-28T22:47:43Z</dcterms:created>
  <dcterms:modified xsi:type="dcterms:W3CDTF">2021-04-12T00:00:12Z</dcterms:modified>
</cp:coreProperties>
</file>