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mhsd-my.sharepoint.com/personal/herreram_nmhsdonline_com/Documents/Documents/Web updates/Reports/"/>
    </mc:Choice>
  </mc:AlternateContent>
  <xr:revisionPtr revIDLastSave="0" documentId="8_{8078EB91-A341-4F7E-BDA0-D8EFF903893C}" xr6:coauthVersionLast="45" xr6:coauthVersionMax="45" xr10:uidLastSave="{00000000-0000-0000-0000-000000000000}"/>
  <bookViews>
    <workbookView xWindow="-60" yWindow="-60" windowWidth="24120" windowHeight="13020" xr2:uid="{00000000-000D-0000-FFFF-FFFF00000000}"/>
  </bookViews>
  <sheets>
    <sheet name="NM_DY1 Annual Report" sheetId="3" r:id="rId1"/>
  </sheets>
  <definedNames>
    <definedName name="_xlnm.Print_Area" localSheetId="0">'NM_DY1 Annual Report'!$B$2:$D$47,'NM_DY1 Annual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3" l="1"/>
  <c r="E41" i="3"/>
  <c r="C35" i="3"/>
  <c r="E35" i="3"/>
  <c r="C29" i="3"/>
  <c r="C23" i="3"/>
  <c r="C17" i="3"/>
  <c r="E17" i="3"/>
  <c r="C11" i="3"/>
  <c r="E11" i="3"/>
  <c r="E23" i="3" l="1"/>
  <c r="E29" i="3"/>
</calcChain>
</file>

<file path=xl/sharedStrings.xml><?xml version="1.0" encoding="utf-8"?>
<sst xmlns="http://schemas.openxmlformats.org/spreadsheetml/2006/main" count="74" uniqueCount="31">
  <si>
    <t>MEG01</t>
  </si>
  <si>
    <t>DY1</t>
  </si>
  <si>
    <t>DY 01</t>
  </si>
  <si>
    <t>TANF &amp; Related</t>
  </si>
  <si>
    <t>PMPM</t>
  </si>
  <si>
    <t>Dollars</t>
  </si>
  <si>
    <t>MEG02</t>
  </si>
  <si>
    <t>SSI &amp; Related - Dual Eligible</t>
  </si>
  <si>
    <t>MEG03</t>
  </si>
  <si>
    <t>SSI &amp; Related - Medicaid Only</t>
  </si>
  <si>
    <t>MEG04</t>
  </si>
  <si>
    <t>"217 Like" Dual Eligible</t>
  </si>
  <si>
    <t>MEG05</t>
  </si>
  <si>
    <t>"217 Like" Medicaid Only</t>
  </si>
  <si>
    <t>MEG06</t>
  </si>
  <si>
    <t>Uncompensated Care Pool</t>
  </si>
  <si>
    <t>Total Allotment</t>
  </si>
  <si>
    <t>New Mexico Budget Neutrality Monitoring Spreadsheet</t>
  </si>
  <si>
    <t>Start Date: 01/01/2014</t>
  </si>
  <si>
    <t>End Date: 12/31/2014</t>
  </si>
  <si>
    <t>Notes:</t>
  </si>
  <si>
    <r>
      <t xml:space="preserve">MMs </t>
    </r>
    <r>
      <rPr>
        <vertAlign val="superscript"/>
        <sz val="9"/>
        <rFont val="Arial"/>
        <family val="2"/>
      </rPr>
      <t>1</t>
    </r>
  </si>
  <si>
    <t>ATTACHMENT A</t>
  </si>
  <si>
    <t>YTD - Actuals</t>
  </si>
  <si>
    <t>DY 1 - Annual Report</t>
  </si>
  <si>
    <t>Cost Estimates</t>
  </si>
  <si>
    <t>2.) Expenditures as reported on the CMS-64 Schedule C, FFY15 Quarter 1.</t>
  </si>
  <si>
    <r>
      <t xml:space="preserve">YTD - Actuals </t>
    </r>
    <r>
      <rPr>
        <b/>
        <vertAlign val="superscript"/>
        <sz val="9"/>
        <rFont val="Arial"/>
        <family val="2"/>
      </rPr>
      <t>2</t>
    </r>
  </si>
  <si>
    <t>VIII Group - Medicaid Expansion</t>
  </si>
  <si>
    <t>Hospital Quality Improvement Incentive Pool</t>
  </si>
  <si>
    <t xml:space="preserve">1.) Actual member months as reported in the Centennial Care Annual Report, Section II.E.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</si>
</sst>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9"/>
      <name val="Arial"/>
      <family val="2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9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8" applyNumberFormat="0" applyAlignment="0" applyProtection="0"/>
    <xf numFmtId="0" fontId="17" fillId="7" borderId="9" applyNumberFormat="0" applyAlignment="0" applyProtection="0"/>
    <xf numFmtId="0" fontId="18" fillId="7" borderId="8" applyNumberFormat="0" applyAlignment="0" applyProtection="0"/>
    <xf numFmtId="0" fontId="19" fillId="0" borderId="10" applyNumberFormat="0" applyFill="0" applyAlignment="0" applyProtection="0"/>
    <xf numFmtId="0" fontId="20" fillId="8" borderId="11" applyNumberFormat="0" applyAlignment="0" applyProtection="0"/>
    <xf numFmtId="0" fontId="21" fillId="0" borderId="0" applyNumberFormat="0" applyFill="0" applyBorder="0" applyAlignment="0" applyProtection="0"/>
    <xf numFmtId="0" fontId="8" fillId="9" borderId="12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4" fillId="33" borderId="0" applyNumberFormat="0" applyBorder="0" applyAlignment="0" applyProtection="0"/>
    <xf numFmtId="0" fontId="26" fillId="0" borderId="0" applyNumberFormat="0" applyBorder="0" applyAlignment="0"/>
    <xf numFmtId="43" fontId="2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1" xfId="0" applyFont="1" applyBorder="1"/>
    <xf numFmtId="37" fontId="5" fillId="0" borderId="1" xfId="0" applyNumberFormat="1" applyFont="1" applyFill="1" applyBorder="1"/>
    <xf numFmtId="37" fontId="5" fillId="2" borderId="1" xfId="0" applyNumberFormat="1" applyFont="1" applyFill="1" applyBorder="1"/>
    <xf numFmtId="0" fontId="5" fillId="0" borderId="3" xfId="0" applyFont="1" applyBorder="1"/>
    <xf numFmtId="44" fontId="5" fillId="0" borderId="3" xfId="0" applyNumberFormat="1" applyFont="1" applyFill="1" applyBorder="1"/>
    <xf numFmtId="44" fontId="5" fillId="2" borderId="3" xfId="0" applyNumberFormat="1" applyFont="1" applyFill="1" applyBorder="1"/>
    <xf numFmtId="0" fontId="5" fillId="0" borderId="2" xfId="0" applyFont="1" applyBorder="1"/>
    <xf numFmtId="42" fontId="5" fillId="0" borderId="2" xfId="0" applyNumberFormat="1" applyFont="1" applyFill="1" applyBorder="1"/>
    <xf numFmtId="42" fontId="5" fillId="2" borderId="2" xfId="0" applyNumberFormat="1" applyFont="1" applyFill="1" applyBorder="1"/>
    <xf numFmtId="0" fontId="5" fillId="0" borderId="0" xfId="0" applyFont="1"/>
    <xf numFmtId="0" fontId="5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2" fontId="5" fillId="0" borderId="4" xfId="0" applyNumberFormat="1" applyFont="1" applyFill="1" applyBorder="1"/>
    <xf numFmtId="42" fontId="5" fillId="2" borderId="4" xfId="0" applyNumberFormat="1" applyFont="1" applyFill="1" applyBorder="1"/>
    <xf numFmtId="0" fontId="7" fillId="0" borderId="0" xfId="0" applyFont="1"/>
    <xf numFmtId="44" fontId="1" fillId="0" borderId="0" xfId="0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00000000-0005-0000-0000-00001B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autoPageBreaks="0" fitToPage="1"/>
  </sheetPr>
  <dimension ref="B1:F54"/>
  <sheetViews>
    <sheetView tabSelected="1" zoomScaleNormal="100" zoomScaleSheetLayoutView="55" workbookViewId="0">
      <selection activeCell="C56" sqref="C56"/>
    </sheetView>
  </sheetViews>
  <sheetFormatPr defaultRowHeight="11.25" x14ac:dyDescent="0.2"/>
  <cols>
    <col min="1" max="1" width="3.140625" style="1" customWidth="1"/>
    <col min="2" max="2" width="37.42578125" style="1" customWidth="1"/>
    <col min="3" max="3" width="15" style="1" customWidth="1"/>
    <col min="4" max="4" width="13.7109375" style="1" customWidth="1"/>
    <col min="5" max="5" width="17.140625" style="1" customWidth="1"/>
    <col min="6" max="6" width="8.42578125" style="1" customWidth="1"/>
    <col min="7" max="8" width="19" style="1" customWidth="1"/>
    <col min="9" max="9" width="19.85546875" style="1" customWidth="1"/>
    <col min="10" max="10" width="13.85546875" style="1" bestFit="1" customWidth="1"/>
    <col min="11" max="16384" width="9.140625" style="1"/>
  </cols>
  <sheetData>
    <row r="1" spans="2:6" ht="24.75" customHeight="1" x14ac:dyDescent="0.25">
      <c r="B1" s="24" t="s">
        <v>22</v>
      </c>
    </row>
    <row r="2" spans="2:6" ht="18" customHeight="1" x14ac:dyDescent="0.25">
      <c r="B2" s="2" t="s">
        <v>17</v>
      </c>
    </row>
    <row r="3" spans="2:6" ht="11.25" customHeight="1" x14ac:dyDescent="0.2">
      <c r="B3" s="3"/>
    </row>
    <row r="4" spans="2:6" ht="18" customHeight="1" x14ac:dyDescent="0.25">
      <c r="B4" s="2" t="s">
        <v>24</v>
      </c>
    </row>
    <row r="5" spans="2:6" ht="18" customHeight="1" x14ac:dyDescent="0.2">
      <c r="B5" s="3" t="s">
        <v>18</v>
      </c>
    </row>
    <row r="6" spans="2:6" ht="18" customHeight="1" x14ac:dyDescent="0.2">
      <c r="B6" s="3" t="s">
        <v>19</v>
      </c>
    </row>
    <row r="7" spans="2:6" ht="12" customHeight="1" x14ac:dyDescent="0.2"/>
    <row r="8" spans="2:6" ht="12" customHeight="1" x14ac:dyDescent="0.2">
      <c r="B8" s="4" t="s">
        <v>0</v>
      </c>
      <c r="C8" s="5" t="s">
        <v>2</v>
      </c>
      <c r="E8" s="6" t="s">
        <v>1</v>
      </c>
    </row>
    <row r="9" spans="2:6" ht="12" customHeight="1" x14ac:dyDescent="0.2">
      <c r="B9" s="7" t="s">
        <v>3</v>
      </c>
      <c r="C9" s="8" t="s">
        <v>25</v>
      </c>
      <c r="E9" s="9" t="s">
        <v>27</v>
      </c>
    </row>
    <row r="10" spans="2:6" ht="13.5" x14ac:dyDescent="0.2">
      <c r="B10" s="10" t="s">
        <v>21</v>
      </c>
      <c r="C10" s="11">
        <v>4727583.854032415</v>
      </c>
      <c r="E10" s="12">
        <v>4501802</v>
      </c>
    </row>
    <row r="11" spans="2:6" ht="12" customHeight="1" x14ac:dyDescent="0.2">
      <c r="B11" s="13" t="s">
        <v>4</v>
      </c>
      <c r="C11" s="14">
        <f>IF(ISERROR(C12/C10),0,C12/C10)</f>
        <v>385.80196882352101</v>
      </c>
      <c r="E11" s="15">
        <f>E12/E10</f>
        <v>318.05412299341464</v>
      </c>
      <c r="F11" s="25"/>
    </row>
    <row r="12" spans="2:6" ht="12" x14ac:dyDescent="0.2">
      <c r="B12" s="16" t="s">
        <v>5</v>
      </c>
      <c r="C12" s="17">
        <v>1823911158.663995</v>
      </c>
      <c r="E12" s="18">
        <v>1431816687</v>
      </c>
      <c r="F12" s="25"/>
    </row>
    <row r="13" spans="2:6" ht="12" x14ac:dyDescent="0.2">
      <c r="B13" s="19"/>
      <c r="C13" s="19"/>
    </row>
    <row r="14" spans="2:6" ht="12" customHeight="1" x14ac:dyDescent="0.2">
      <c r="B14" s="4" t="s">
        <v>6</v>
      </c>
      <c r="C14" s="5" t="s">
        <v>2</v>
      </c>
      <c r="E14" s="6" t="s">
        <v>1</v>
      </c>
    </row>
    <row r="15" spans="2:6" ht="12" customHeight="1" x14ac:dyDescent="0.2">
      <c r="B15" s="7" t="s">
        <v>9</v>
      </c>
      <c r="C15" s="8" t="s">
        <v>25</v>
      </c>
      <c r="E15" s="9" t="s">
        <v>23</v>
      </c>
    </row>
    <row r="16" spans="2:6" ht="12" customHeight="1" x14ac:dyDescent="0.2">
      <c r="B16" s="10" t="s">
        <v>21</v>
      </c>
      <c r="C16" s="11">
        <v>508699.96194613341</v>
      </c>
      <c r="E16" s="12">
        <v>498345</v>
      </c>
    </row>
    <row r="17" spans="2:5" ht="12" customHeight="1" x14ac:dyDescent="0.2">
      <c r="B17" s="13" t="s">
        <v>4</v>
      </c>
      <c r="C17" s="14">
        <f>IF(ISERROR(C18/C16),0,C18/C16)</f>
        <v>1763.9043230248237</v>
      </c>
      <c r="E17" s="15">
        <f>E18/E16</f>
        <v>1606.1586190289859</v>
      </c>
    </row>
    <row r="18" spans="2:5" ht="12" customHeight="1" x14ac:dyDescent="0.2">
      <c r="B18" s="16" t="s">
        <v>5</v>
      </c>
      <c r="C18" s="17">
        <v>897298061.99934804</v>
      </c>
      <c r="E18" s="18">
        <v>800421117</v>
      </c>
    </row>
    <row r="19" spans="2:5" ht="12" customHeight="1" x14ac:dyDescent="0.2">
      <c r="B19" s="19"/>
      <c r="C19" s="19"/>
    </row>
    <row r="20" spans="2:5" ht="12" customHeight="1" x14ac:dyDescent="0.2">
      <c r="B20" s="4" t="s">
        <v>8</v>
      </c>
      <c r="C20" s="5" t="s">
        <v>2</v>
      </c>
      <c r="E20" s="6" t="s">
        <v>1</v>
      </c>
    </row>
    <row r="21" spans="2:5" ht="12" customHeight="1" x14ac:dyDescent="0.2">
      <c r="B21" s="7" t="s">
        <v>7</v>
      </c>
      <c r="C21" s="8" t="s">
        <v>25</v>
      </c>
      <c r="E21" s="9" t="s">
        <v>23</v>
      </c>
    </row>
    <row r="22" spans="2:5" ht="12" customHeight="1" x14ac:dyDescent="0.2">
      <c r="B22" s="10" t="s">
        <v>21</v>
      </c>
      <c r="C22" s="11">
        <v>373822.64610283123</v>
      </c>
      <c r="E22" s="12">
        <v>426296</v>
      </c>
    </row>
    <row r="23" spans="2:5" ht="12" customHeight="1" x14ac:dyDescent="0.2">
      <c r="B23" s="13" t="s">
        <v>4</v>
      </c>
      <c r="C23" s="14">
        <f>IF(ISERROR(C24/C22),0,C24/C22)</f>
        <v>1780.7705995733659</v>
      </c>
      <c r="E23" s="15">
        <f>E24/E22</f>
        <v>1297.8201977030044</v>
      </c>
    </row>
    <row r="24" spans="2:5" ht="12" customHeight="1" x14ac:dyDescent="0.2">
      <c r="B24" s="16" t="s">
        <v>5</v>
      </c>
      <c r="C24" s="17">
        <v>665692377.63464093</v>
      </c>
      <c r="E24" s="18">
        <v>553255559</v>
      </c>
    </row>
    <row r="25" spans="2:5" ht="12" x14ac:dyDescent="0.2">
      <c r="B25" s="19"/>
      <c r="C25" s="19"/>
    </row>
    <row r="26" spans="2:5" ht="12" customHeight="1" x14ac:dyDescent="0.2">
      <c r="B26" s="4" t="s">
        <v>10</v>
      </c>
      <c r="C26" s="5" t="s">
        <v>2</v>
      </c>
      <c r="E26" s="6" t="s">
        <v>1</v>
      </c>
    </row>
    <row r="27" spans="2:5" ht="12" customHeight="1" x14ac:dyDescent="0.2">
      <c r="B27" s="7" t="s">
        <v>13</v>
      </c>
      <c r="C27" s="8" t="s">
        <v>25</v>
      </c>
      <c r="E27" s="9" t="s">
        <v>23</v>
      </c>
    </row>
    <row r="28" spans="2:5" ht="12" customHeight="1" x14ac:dyDescent="0.2">
      <c r="B28" s="10" t="s">
        <v>21</v>
      </c>
      <c r="C28" s="11">
        <v>5840.541334365209</v>
      </c>
      <c r="E28" s="12">
        <v>2646</v>
      </c>
    </row>
    <row r="29" spans="2:5" ht="12" customHeight="1" x14ac:dyDescent="0.2">
      <c r="B29" s="13" t="s">
        <v>4</v>
      </c>
      <c r="C29" s="14">
        <f>IF(ISERROR(C30/C28),0,C30/C28)</f>
        <v>4936.9216947885225</v>
      </c>
      <c r="E29" s="15">
        <f>E30/E28</f>
        <v>2644.3216175359034</v>
      </c>
    </row>
    <row r="30" spans="2:5" ht="12" customHeight="1" x14ac:dyDescent="0.2">
      <c r="B30" s="16" t="s">
        <v>5</v>
      </c>
      <c r="C30" s="17">
        <v>28834295.222936708</v>
      </c>
      <c r="E30" s="18">
        <v>6996875</v>
      </c>
    </row>
    <row r="31" spans="2:5" ht="12" customHeight="1" x14ac:dyDescent="0.2">
      <c r="B31" s="19"/>
      <c r="C31" s="19"/>
    </row>
    <row r="32" spans="2:5" ht="12" customHeight="1" x14ac:dyDescent="0.2">
      <c r="B32" s="4" t="s">
        <v>12</v>
      </c>
      <c r="C32" s="5" t="s">
        <v>2</v>
      </c>
      <c r="E32" s="6" t="s">
        <v>1</v>
      </c>
    </row>
    <row r="33" spans="2:5" ht="12" customHeight="1" x14ac:dyDescent="0.2">
      <c r="B33" s="7" t="s">
        <v>11</v>
      </c>
      <c r="C33" s="8" t="s">
        <v>25</v>
      </c>
      <c r="E33" s="9" t="s">
        <v>23</v>
      </c>
    </row>
    <row r="34" spans="2:5" ht="12" customHeight="1" x14ac:dyDescent="0.2">
      <c r="B34" s="10" t="s">
        <v>21</v>
      </c>
      <c r="C34" s="11">
        <v>27934.911331403586</v>
      </c>
      <c r="E34" s="12">
        <v>26989</v>
      </c>
    </row>
    <row r="35" spans="2:5" ht="12" customHeight="1" x14ac:dyDescent="0.2">
      <c r="B35" s="13" t="s">
        <v>4</v>
      </c>
      <c r="C35" s="14">
        <f>IF(ISERROR(C36/C34),0,C36/C34)</f>
        <v>1776.9008896506491</v>
      </c>
      <c r="E35" s="15">
        <f>E36/E34</f>
        <v>3211.270443514024</v>
      </c>
    </row>
    <row r="36" spans="2:5" ht="12" customHeight="1" x14ac:dyDescent="0.2">
      <c r="B36" s="16" t="s">
        <v>5</v>
      </c>
      <c r="C36" s="17">
        <v>49637568.797083028</v>
      </c>
      <c r="E36" s="18">
        <v>86668978</v>
      </c>
    </row>
    <row r="37" spans="2:5" ht="12" x14ac:dyDescent="0.2">
      <c r="B37" s="19"/>
      <c r="C37" s="19"/>
    </row>
    <row r="38" spans="2:5" ht="12" customHeight="1" x14ac:dyDescent="0.2">
      <c r="B38" s="4" t="s">
        <v>14</v>
      </c>
      <c r="C38" s="5" t="s">
        <v>2</v>
      </c>
      <c r="E38" s="6" t="s">
        <v>1</v>
      </c>
    </row>
    <row r="39" spans="2:5" ht="12" customHeight="1" x14ac:dyDescent="0.2">
      <c r="B39" s="7" t="s">
        <v>28</v>
      </c>
      <c r="C39" s="8" t="s">
        <v>25</v>
      </c>
      <c r="E39" s="9" t="s">
        <v>23</v>
      </c>
    </row>
    <row r="40" spans="2:5" ht="12" customHeight="1" x14ac:dyDescent="0.2">
      <c r="B40" s="10" t="s">
        <v>21</v>
      </c>
      <c r="C40" s="11">
        <v>1632968.296229149</v>
      </c>
      <c r="E40" s="12">
        <v>1882436</v>
      </c>
    </row>
    <row r="41" spans="2:5" ht="12" customHeight="1" x14ac:dyDescent="0.2">
      <c r="B41" s="13" t="s">
        <v>4</v>
      </c>
      <c r="C41" s="14">
        <f>IF(ISERROR(C42/C40),0,C42/C40)</f>
        <v>577.86726780247443</v>
      </c>
      <c r="E41" s="15">
        <f>E42/E40</f>
        <v>538.15947155706749</v>
      </c>
    </row>
    <row r="42" spans="2:5" ht="12" customHeight="1" x14ac:dyDescent="0.2">
      <c r="B42" s="16" t="s">
        <v>5</v>
      </c>
      <c r="C42" s="17">
        <v>943638927.75</v>
      </c>
      <c r="E42" s="18">
        <v>1013050763</v>
      </c>
    </row>
    <row r="43" spans="2:5" ht="12" x14ac:dyDescent="0.2">
      <c r="B43" s="19"/>
      <c r="C43" s="19"/>
    </row>
    <row r="44" spans="2:5" ht="12" x14ac:dyDescent="0.2">
      <c r="B44" s="4" t="s">
        <v>15</v>
      </c>
      <c r="C44" s="5" t="s">
        <v>2</v>
      </c>
      <c r="E44" s="6" t="s">
        <v>1</v>
      </c>
    </row>
    <row r="45" spans="2:5" ht="12" x14ac:dyDescent="0.2">
      <c r="B45" s="20"/>
      <c r="C45" s="8" t="s">
        <v>25</v>
      </c>
      <c r="E45" s="9" t="s">
        <v>23</v>
      </c>
    </row>
    <row r="46" spans="2:5" ht="12" x14ac:dyDescent="0.2">
      <c r="B46" s="21" t="s">
        <v>16</v>
      </c>
      <c r="C46" s="22">
        <v>68889323</v>
      </c>
      <c r="E46" s="23">
        <v>68889322</v>
      </c>
    </row>
    <row r="48" spans="2:5" ht="12" x14ac:dyDescent="0.2">
      <c r="B48" s="4" t="s">
        <v>29</v>
      </c>
      <c r="C48" s="5" t="s">
        <v>2</v>
      </c>
      <c r="E48" s="6" t="s">
        <v>1</v>
      </c>
    </row>
    <row r="49" spans="2:5" ht="12" x14ac:dyDescent="0.2">
      <c r="B49" s="20"/>
      <c r="C49" s="8" t="s">
        <v>25</v>
      </c>
      <c r="E49" s="9" t="s">
        <v>23</v>
      </c>
    </row>
    <row r="50" spans="2:5" ht="12" x14ac:dyDescent="0.2">
      <c r="B50" s="21" t="s">
        <v>16</v>
      </c>
      <c r="C50" s="22">
        <v>0</v>
      </c>
      <c r="E50" s="23">
        <v>0</v>
      </c>
    </row>
    <row r="52" spans="2:5" x14ac:dyDescent="0.2">
      <c r="B52" s="1" t="s">
        <v>20</v>
      </c>
    </row>
    <row r="53" spans="2:5" x14ac:dyDescent="0.2">
      <c r="B53" s="1" t="s">
        <v>30</v>
      </c>
    </row>
    <row r="54" spans="2:5" x14ac:dyDescent="0.2">
      <c r="B54" s="1" t="s">
        <v>26</v>
      </c>
    </row>
  </sheetData>
  <printOptions horizontalCentered="1"/>
  <pageMargins left="0.25" right="0.25" top="0.75" bottom="0.75" header="0.25" footer="0.25"/>
  <pageSetup orientation="portrait" r:id="rId1"/>
  <headerFooter>
    <oddFooter>&amp;R&amp;"Arial,Regular"&amp;D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NM_DY1 Annual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lucinda.sydow</dc:creator>
  <cp:lastModifiedBy>Herrera, Monica</cp:lastModifiedBy>
  <cp:lastPrinted>2015-03-05T22:45:27Z</cp:lastPrinted>
  <dcterms:created xsi:type="dcterms:W3CDTF">2014-05-28T22:47:43Z</dcterms:created>
  <dcterms:modified xsi:type="dcterms:W3CDTF">2021-04-20T15:15:17Z</dcterms:modified>
</cp:coreProperties>
</file>